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<sst xmlns="http://schemas.openxmlformats.org/spreadsheetml/2006/main" count="91" uniqueCount="59">
  <si>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</si>
  <si>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</si>
  <si>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</si>
  <si>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</si>
  <si>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</si>
  <si>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</si>
  <si>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</si>
  <si>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</si>
  <si>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</si>
  <si>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</si>
  <si>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</si>
  <si>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</si>
  <si>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</si>
  <si>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</si>
  <si>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</si>
  <si>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</si>
  <si>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</si>
  <si>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</si>
  <si>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</si>
  <si>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</si>
  <si>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</si>
  <si>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</si>
  <si>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</si>
  <si>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</si>
  <si>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</si>
  <si>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</si>
  <si>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</si>
  <si>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</si>
  <si>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</si>
  <si>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ddo089</t>
  </si>
  <si>
    <t xml:space="preserve"> Assistant Executive Engineer Electrical East Zone</t>
  </si>
  <si>
    <t>M and R to Street Lights - Replacement of Burnt Bulbs etc. (Package)</t>
  </si>
  <si>
    <t>P0300</t>
  </si>
  <si>
    <t>Nilasandra</t>
  </si>
  <si>
    <t>116-16-000001</t>
  </si>
  <si>
    <t>Operation and Maintenance of street lights at Neelasandra and Shanthinagara area ward nos 116 and 117 Package E 30 for one year.</t>
  </si>
  <si>
    <t>M/s Rainbow Electricals</t>
  </si>
  <si>
    <t>July</t>
  </si>
  <si>
    <t>116-16-000006</t>
  </si>
  <si>
    <t>REMOVING AND RESETTING AND DESILTING OF DRAINS AT LR NAGAR SURROUNDINGS IN WARD NO 116</t>
  </si>
  <si>
    <t>C Pushpa</t>
  </si>
  <si>
    <t>P1771</t>
  </si>
  <si>
    <t>Zone Works - POW Works</t>
  </si>
  <si>
    <t>ddo085</t>
  </si>
  <si>
    <t xml:space="preserve"> Assistant Executive Engineer Shanthinagar East Zone</t>
  </si>
  <si>
    <t>116-17-000012</t>
  </si>
  <si>
    <t>Providing Modren Dust Bin in Bangalore City in ward no 116</t>
  </si>
  <si>
    <t>M S ENGINEERING CONSTRUCTIONS</t>
  </si>
  <si>
    <t>P3110</t>
  </si>
  <si>
    <t>14th Finance Commission Grant Works</t>
  </si>
  <si>
    <t>September</t>
  </si>
  <si>
    <t>307-19-000018</t>
  </si>
  <si>
    <t>Construction of Bridge using precast segments at Neelasandra near Infant Jesus Church in ward no 116</t>
  </si>
  <si>
    <t>M/s KRIDL</t>
  </si>
  <si>
    <t>P0541</t>
  </si>
  <si>
    <t>Emergency Reserve Fund</t>
  </si>
  <si>
    <t>ddo313</t>
  </si>
  <si>
    <t xml:space="preserve"> Chief Engineer SWD Central Zone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</si>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</sst>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E4" sqref="E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3806</v>
      </c>
      <c r="B2" s="5" t="s">
        <v>28</v>
      </c>
      <c r="C2" s="6">
        <v>43580</v>
      </c>
      <c r="D2" s="7">
        <v>116</v>
      </c>
      <c r="E2" s="8" t="s">
        <v>33</v>
      </c>
      <c r="F2" s="7" t="s">
        <v>34</v>
      </c>
      <c r="G2" s="8" t="s">
        <v>35</v>
      </c>
      <c r="H2" s="7" t="str">
        <f>"000131"</f>
        <v>000131</v>
      </c>
      <c r="I2" s="6">
        <v>43154</v>
      </c>
      <c r="J2" s="7" t="str">
        <f>"000178"</f>
        <v>000178</v>
      </c>
      <c r="K2" s="6">
        <v>43433</v>
      </c>
      <c r="L2" s="7" t="str">
        <f>"000177"</f>
        <v>000177</v>
      </c>
      <c r="M2" s="6">
        <v>43433</v>
      </c>
      <c r="N2" s="7">
        <v>16</v>
      </c>
      <c r="O2" s="7" t="str">
        <f>"001118"</f>
        <v>001118</v>
      </c>
      <c r="P2" s="6">
        <v>43581</v>
      </c>
      <c r="Q2" s="9">
        <v>7.0132099999999999</v>
      </c>
      <c r="R2" s="9">
        <v>0.9587</v>
      </c>
      <c r="S2" s="9">
        <v>6.0545099999999996</v>
      </c>
      <c r="T2" s="7">
        <v>29</v>
      </c>
      <c r="U2" s="6">
        <v>43580</v>
      </c>
      <c r="V2" s="7">
        <v>9845036857</v>
      </c>
      <c r="W2" s="8" t="s">
        <v>36</v>
      </c>
      <c r="X2" s="7" t="s">
        <v>32</v>
      </c>
      <c r="Y2" s="8" t="s">
        <v>31</v>
      </c>
      <c r="Z2" s="7" t="s">
        <v>29</v>
      </c>
      <c r="AA2" s="8" t="s">
        <v>30</v>
      </c>
      <c r="AB2" s="9">
        <f t="shared" ref="AB2:AB7" si="0">Q2/100</f>
        <v>7.0132100000000003E-2</v>
      </c>
    </row>
    <row r="3" spans="1:28" x14ac:dyDescent="0.35">
      <c r="A3" s="4">
        <v>3807</v>
      </c>
      <c r="B3" s="5" t="s">
        <v>28</v>
      </c>
      <c r="C3" s="6">
        <v>43582</v>
      </c>
      <c r="D3" s="7">
        <v>116</v>
      </c>
      <c r="E3" s="8" t="s">
        <v>33</v>
      </c>
      <c r="F3" s="7" t="s">
        <v>34</v>
      </c>
      <c r="G3" s="8" t="s">
        <v>35</v>
      </c>
      <c r="H3" s="7" t="str">
        <f>"000131"</f>
        <v>000131</v>
      </c>
      <c r="I3" s="6">
        <v>43154</v>
      </c>
      <c r="J3" s="7" t="str">
        <f>"000178"</f>
        <v>000178</v>
      </c>
      <c r="K3" s="6">
        <v>43433</v>
      </c>
      <c r="L3" s="7" t="str">
        <f>"000177"</f>
        <v>000177</v>
      </c>
      <c r="M3" s="6">
        <v>43433</v>
      </c>
      <c r="N3" s="7">
        <v>16</v>
      </c>
      <c r="O3" s="7" t="str">
        <f>"001118"</f>
        <v>001118</v>
      </c>
      <c r="P3" s="6">
        <v>43581</v>
      </c>
      <c r="Q3" s="9">
        <v>14.02643</v>
      </c>
      <c r="R3" s="9">
        <v>1.147</v>
      </c>
      <c r="S3" s="9">
        <v>12.879429999999999</v>
      </c>
      <c r="T3" s="7">
        <v>32</v>
      </c>
      <c r="U3" s="6">
        <v>43582</v>
      </c>
      <c r="V3" s="7">
        <v>9845036857</v>
      </c>
      <c r="W3" s="8" t="s">
        <v>36</v>
      </c>
      <c r="X3" s="7" t="s">
        <v>32</v>
      </c>
      <c r="Y3" s="8" t="s">
        <v>31</v>
      </c>
      <c r="Z3" s="7" t="s">
        <v>29</v>
      </c>
      <c r="AA3" s="8" t="s">
        <v>30</v>
      </c>
      <c r="AB3" s="9">
        <f t="shared" si="0"/>
        <v>0.14026430000000001</v>
      </c>
    </row>
    <row r="4" spans="1:28" x14ac:dyDescent="0.35">
      <c r="A4" s="4">
        <v>3808</v>
      </c>
      <c r="B4" s="5" t="s">
        <v>37</v>
      </c>
      <c r="C4" s="6">
        <v>43647</v>
      </c>
      <c r="D4" s="7">
        <v>116</v>
      </c>
      <c r="E4" s="8" t="s">
        <v>33</v>
      </c>
      <c r="F4" s="7" t="s">
        <v>38</v>
      </c>
      <c r="G4" s="10" t="s">
        <v>39</v>
      </c>
      <c r="H4" s="7" t="str">
        <f>"000089"</f>
        <v>000089</v>
      </c>
      <c r="I4" s="6">
        <v>43092</v>
      </c>
      <c r="J4" s="7" t="str">
        <f>"000021"</f>
        <v>000021</v>
      </c>
      <c r="K4" s="6">
        <v>43092</v>
      </c>
      <c r="L4" s="7" t="str">
        <f>"000077"</f>
        <v>000077</v>
      </c>
      <c r="M4" s="6">
        <v>43092</v>
      </c>
      <c r="N4" s="7">
        <v>16</v>
      </c>
      <c r="O4" s="7" t="str">
        <f>"002986"</f>
        <v>002986</v>
      </c>
      <c r="P4" s="6">
        <v>43640</v>
      </c>
      <c r="Q4" s="11">
        <v>9.4489999999999998</v>
      </c>
      <c r="R4" s="11">
        <v>0.43475000000000003</v>
      </c>
      <c r="S4" s="11">
        <v>9.0142500000000005</v>
      </c>
      <c r="T4" s="7">
        <v>96</v>
      </c>
      <c r="U4" s="6">
        <v>43647</v>
      </c>
      <c r="V4" s="7">
        <v>8022975812</v>
      </c>
      <c r="W4" s="10" t="s">
        <v>40</v>
      </c>
      <c r="X4" s="7" t="s">
        <v>41</v>
      </c>
      <c r="Y4" s="10" t="s">
        <v>42</v>
      </c>
      <c r="Z4" s="7" t="s">
        <v>43</v>
      </c>
      <c r="AA4" s="10" t="s">
        <v>44</v>
      </c>
      <c r="AB4" s="11">
        <f t="shared" si="0"/>
        <v>9.4490000000000005E-2</v>
      </c>
    </row>
    <row r="5" spans="1:28" x14ac:dyDescent="0.35">
      <c r="A5" s="4">
        <v>3809</v>
      </c>
      <c r="B5" s="5" t="s">
        <v>37</v>
      </c>
      <c r="C5" s="6">
        <v>43663</v>
      </c>
      <c r="D5" s="7">
        <v>116</v>
      </c>
      <c r="E5" s="8" t="s">
        <v>33</v>
      </c>
      <c r="F5" s="7" t="s">
        <v>34</v>
      </c>
      <c r="G5" s="10" t="s">
        <v>35</v>
      </c>
      <c r="H5" s="7" t="str">
        <f>"000131"</f>
        <v>000131</v>
      </c>
      <c r="I5" s="6">
        <v>43154</v>
      </c>
      <c r="J5" s="7" t="str">
        <f>"000126"</f>
        <v>000126</v>
      </c>
      <c r="K5" s="6">
        <v>43780</v>
      </c>
      <c r="L5" s="7" t="str">
        <f>"000126"</f>
        <v>000126</v>
      </c>
      <c r="M5" s="6">
        <v>43780</v>
      </c>
      <c r="N5" s="7">
        <v>16</v>
      </c>
      <c r="O5" s="7" t="str">
        <f>"006351"</f>
        <v>006351</v>
      </c>
      <c r="P5" s="6">
        <v>43791</v>
      </c>
      <c r="Q5" s="11">
        <v>8.7665199999999999</v>
      </c>
      <c r="R5" s="11">
        <v>1.1574899999999999</v>
      </c>
      <c r="S5" s="11">
        <v>7.6090299999999997</v>
      </c>
      <c r="T5" s="7">
        <v>114</v>
      </c>
      <c r="U5" s="6">
        <v>43663</v>
      </c>
      <c r="V5" s="7">
        <v>9845036857</v>
      </c>
      <c r="W5" s="10" t="s">
        <v>36</v>
      </c>
      <c r="X5" s="7" t="s">
        <v>32</v>
      </c>
      <c r="Y5" s="10" t="s">
        <v>31</v>
      </c>
      <c r="Z5" s="7" t="s">
        <v>29</v>
      </c>
      <c r="AA5" s="10" t="s">
        <v>30</v>
      </c>
      <c r="AB5" s="11">
        <f t="shared" si="0"/>
        <v>8.7665199999999999E-2</v>
      </c>
    </row>
    <row r="6" spans="1:28" x14ac:dyDescent="0.35">
      <c r="A6" s="4">
        <v>3810</v>
      </c>
      <c r="B6" s="5" t="s">
        <v>37</v>
      </c>
      <c r="C6" s="6">
        <v>43668</v>
      </c>
      <c r="D6" s="7">
        <v>116</v>
      </c>
      <c r="E6" s="8" t="s">
        <v>33</v>
      </c>
      <c r="F6" s="7" t="s">
        <v>45</v>
      </c>
      <c r="G6" s="10" t="s">
        <v>46</v>
      </c>
      <c r="H6" s="7" t="str">
        <f>"000161"</f>
        <v>000161</v>
      </c>
      <c r="I6" s="6">
        <v>43465</v>
      </c>
      <c r="J6" s="7" t="str">
        <f>"000005"</f>
        <v>000005</v>
      </c>
      <c r="K6" s="6">
        <v>43587</v>
      </c>
      <c r="L6" s="7" t="str">
        <f>"000015"</f>
        <v>000015</v>
      </c>
      <c r="M6" s="6">
        <v>43587</v>
      </c>
      <c r="N6" s="7">
        <v>17</v>
      </c>
      <c r="O6" s="7" t="str">
        <f>"003753"</f>
        <v>003753</v>
      </c>
      <c r="P6" s="6">
        <v>43664</v>
      </c>
      <c r="Q6" s="11">
        <v>1.1953</v>
      </c>
      <c r="R6" s="11">
        <v>4.7149999999999997E-2</v>
      </c>
      <c r="S6" s="11">
        <v>1.14815</v>
      </c>
      <c r="T6" s="7">
        <v>119</v>
      </c>
      <c r="U6" s="6">
        <v>43668</v>
      </c>
      <c r="V6" s="7">
        <v>8022975812</v>
      </c>
      <c r="W6" s="10" t="s">
        <v>47</v>
      </c>
      <c r="X6" s="7" t="s">
        <v>48</v>
      </c>
      <c r="Y6" s="10" t="s">
        <v>49</v>
      </c>
      <c r="Z6" s="7" t="s">
        <v>43</v>
      </c>
      <c r="AA6" s="10" t="s">
        <v>44</v>
      </c>
      <c r="AB6" s="11">
        <f t="shared" si="0"/>
        <v>1.1953E-2</v>
      </c>
    </row>
    <row r="7" spans="1:28" x14ac:dyDescent="0.35">
      <c r="A7" s="4">
        <v>3811</v>
      </c>
      <c r="B7" s="5" t="s">
        <v>50</v>
      </c>
      <c r="C7" s="6">
        <v>43738</v>
      </c>
      <c r="D7" s="7">
        <v>116</v>
      </c>
      <c r="E7" s="8" t="s">
        <v>33</v>
      </c>
      <c r="F7" s="7" t="s">
        <v>51</v>
      </c>
      <c r="G7" s="10" t="s">
        <v>52</v>
      </c>
      <c r="H7" s="7" t="str">
        <f>"000001"</f>
        <v>000001</v>
      </c>
      <c r="I7" s="6">
        <v>43606</v>
      </c>
      <c r="J7" s="7" t="str">
        <f>"000002"</f>
        <v>000002</v>
      </c>
      <c r="K7" s="6">
        <v>43606</v>
      </c>
      <c r="L7" s="7" t="str">
        <f>"000032"</f>
        <v>000032</v>
      </c>
      <c r="M7" s="6">
        <v>43606</v>
      </c>
      <c r="N7" s="7">
        <v>19</v>
      </c>
      <c r="O7" s="7" t="str">
        <f>"005444"</f>
        <v>005444</v>
      </c>
      <c r="P7" s="6">
        <v>43738</v>
      </c>
      <c r="Q7" s="11">
        <v>140.0932</v>
      </c>
      <c r="R7" s="11">
        <v>11.635</v>
      </c>
      <c r="S7" s="11">
        <v>128.45820000000001</v>
      </c>
      <c r="T7" s="7">
        <v>206</v>
      </c>
      <c r="U7" s="6">
        <v>43738</v>
      </c>
      <c r="V7" s="7">
        <v>9448003050</v>
      </c>
      <c r="W7" s="10" t="s">
        <v>53</v>
      </c>
      <c r="X7" s="7" t="s">
        <v>54</v>
      </c>
      <c r="Y7" s="10" t="s">
        <v>55</v>
      </c>
      <c r="Z7" s="7" t="s">
        <v>56</v>
      </c>
      <c r="AA7" s="10" t="s">
        <v>57</v>
      </c>
      <c r="AB7" s="11">
        <f t="shared" si="0"/>
        <v>1.4009320000000001</v>
      </c>
    </row>
    <row r="8" spans="1:28" x14ac:dyDescent="0.35">
      <c r="A8" s="4">
        <v>3812</v>
      </c>
      <c r="B8" s="5" t="s">
        <v>58</v>
      </c>
      <c r="C8" s="6">
        <v>43795</v>
      </c>
      <c r="D8" s="4">
        <v>116</v>
      </c>
      <c r="E8" s="8" t="s">
        <v>33</v>
      </c>
      <c r="F8" s="7" t="s">
        <v>34</v>
      </c>
      <c r="G8" s="8" t="s">
        <v>35</v>
      </c>
      <c r="H8" s="7" t="str">
        <f>"000131"</f>
        <v>000131</v>
      </c>
      <c r="I8" s="6">
        <v>43154</v>
      </c>
      <c r="J8" s="7" t="str">
        <f>"000126"</f>
        <v>000126</v>
      </c>
      <c r="K8" s="6">
        <v>43780</v>
      </c>
      <c r="L8" s="7" t="str">
        <f>"000126"</f>
        <v>000126</v>
      </c>
      <c r="M8" s="6">
        <v>43780</v>
      </c>
      <c r="N8" s="7">
        <v>16</v>
      </c>
      <c r="O8" s="7" t="str">
        <f>"006351"</f>
        <v>006351</v>
      </c>
      <c r="P8" s="6">
        <v>43791</v>
      </c>
      <c r="Q8" s="9">
        <v>8.7665199999999999</v>
      </c>
      <c r="R8" s="9">
        <v>1.2342</v>
      </c>
      <c r="S8" s="9">
        <v>7.5323200000000003</v>
      </c>
      <c r="T8" s="7">
        <v>13</v>
      </c>
      <c r="U8" s="6">
        <v>43795</v>
      </c>
      <c r="V8" s="7">
        <v>9845036857</v>
      </c>
      <c r="W8" s="8" t="s">
        <v>36</v>
      </c>
      <c r="X8" s="7" t="s">
        <v>32</v>
      </c>
      <c r="Y8" s="8" t="s">
        <v>31</v>
      </c>
      <c r="Z8" s="7" t="s">
        <v>29</v>
      </c>
      <c r="AA8" s="8" t="s">
        <v>30</v>
      </c>
      <c r="AB8" s="9">
        <v>8.7665199999999999E-2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2020-01-30T06:28:55Z</dcterms:modified>
</cp:coreProperties>
</file>